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Expense Report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'Expense Report'!$A$2:$L$51</definedName>
    <definedName name="Show.Acct.Update.Warning" hidden="1">#REF!</definedName>
    <definedName name="Show.MDB.Update.Warning" hidden="1">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sz val="10"/>
            <rFont val="Arial"/>
            <family val="2"/>
          </rPr>
          <t xml:space="preserve">This template is a standard, but flexible expense report template. Meals are 
subtotaled separately to make tax calculations simpler at year end. </t>
        </r>
        <r>
          <rPr>
            <sz val="10"/>
            <color indexed="10"/>
            <rFont val="Arial"/>
            <family val="2"/>
          </rPr>
          <t xml:space="preserve">Enter the 
mileage reimbursement rate in the cell below. </t>
        </r>
        <r>
          <rPr>
            <sz val="10"/>
            <rFont val="Arial"/>
            <family val="2"/>
          </rPr>
          <t xml:space="preserve">
Enter the ending date of the week in the cell labeled "Period Ending." The dates
in the column headings will be automatically calculated based on this date.</t>
        </r>
      </text>
    </comment>
  </commentList>
</comments>
</file>

<file path=xl/sharedStrings.xml><?xml version="1.0" encoding="utf-8"?>
<sst xmlns="http://schemas.openxmlformats.org/spreadsheetml/2006/main" count="44" uniqueCount="42">
  <si>
    <t>Expense Report</t>
  </si>
  <si>
    <t>Your Company, Inc.</t>
  </si>
  <si>
    <t xml:space="preserve">NAME  </t>
  </si>
  <si>
    <t xml:space="preserve">PERIOD ENDING  </t>
  </si>
  <si>
    <t xml:space="preserve">Mileage Rate </t>
  </si>
  <si>
    <t>Totals</t>
  </si>
  <si>
    <t>Miles Driven</t>
  </si>
  <si>
    <t>Reimbursement</t>
  </si>
  <si>
    <t>Parking And Tolls</t>
  </si>
  <si>
    <t>Auto Rental</t>
  </si>
  <si>
    <t>Taxi / Limo</t>
  </si>
  <si>
    <t>Other (Rail Or Bus)</t>
  </si>
  <si>
    <t>Airfare</t>
  </si>
  <si>
    <t xml:space="preserve">TRANSPORTATION TOTAL </t>
  </si>
  <si>
    <t>Lodging</t>
  </si>
  <si>
    <t>Breakfast</t>
  </si>
  <si>
    <t>Lunch</t>
  </si>
  <si>
    <t>Dinner</t>
  </si>
  <si>
    <t>SUB-TOTAL MEALS</t>
  </si>
  <si>
    <t>LODGING &amp; MEALS SUBTOTAL</t>
  </si>
  <si>
    <t>Supplies / Equipment</t>
  </si>
  <si>
    <t>Phone, Fax</t>
  </si>
  <si>
    <t>ENTERTAINMENT</t>
  </si>
  <si>
    <t xml:space="preserve">TOTAL PER DAY </t>
  </si>
  <si>
    <t>DETAILED ENTERTAINMENT RECORD</t>
  </si>
  <si>
    <t>PERSONS ENTERTAINED</t>
  </si>
  <si>
    <t>PLACE NAME &amp;</t>
  </si>
  <si>
    <t>DATE</t>
  </si>
  <si>
    <t>ITEM</t>
  </si>
  <si>
    <t>BUSINESS RELATIONSHIP</t>
  </si>
  <si>
    <t>LOCATION</t>
  </si>
  <si>
    <t>BUSINESS PURPOSE</t>
  </si>
  <si>
    <t>AMOUNT</t>
  </si>
  <si>
    <t>PURPOSE OF TRIP</t>
  </si>
  <si>
    <t>SUMMARY</t>
  </si>
  <si>
    <t xml:space="preserve">TOTAL EXPENSES </t>
  </si>
  <si>
    <t xml:space="preserve">LESS CASH ADVANCE </t>
  </si>
  <si>
    <t xml:space="preserve">LESS COMPANY CHARGES </t>
  </si>
  <si>
    <t xml:space="preserve">AMOUNT DUE EMPLOYEE </t>
  </si>
  <si>
    <t xml:space="preserve">AMOUNT DUE COMPANY </t>
  </si>
  <si>
    <t>PREPARED BY</t>
  </si>
  <si>
    <t>APPROVED BY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</si>
</sst>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.00_);_(&quot;$&quot;* \(#,##0.00\);_(&quot;$&quot;* &quot;-&quot;??_);_(@_)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0.00%_);[Red]\(0.00%\)"/>
    <numFmt numFmtId="171" formatCode="0%_);[Red]\(0%\)"/>
    <numFmt numFmtId="172" formatCode="mmmm\ d\,\ yyyy"/>
    <numFmt numFmtId="173" formatCode="&quot;$&quot;#,##0.00"/>
    <numFmt numFmtId="174" formatCode="0_)"/>
    <numFmt numFmtId="175" formatCode="mm/dd/yy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11" fillId="16" borderId="1" applyBorder="0" applyProtection="0">
      <alignment vertical="center"/>
    </xf>
    <xf numFmtId="0" fontId="26" fillId="17" borderId="0" applyNumberFormat="0" applyBorder="0" applyAlignment="0" applyProtection="0"/>
    <xf numFmtId="164" fontId="12" fillId="0" borderId="2">
      <alignment/>
      <protection locked="0"/>
    </xf>
    <xf numFmtId="0" fontId="13" fillId="18" borderId="0" applyBorder="0">
      <alignment horizontal="left" vertical="center" indent="1"/>
      <protection/>
    </xf>
    <xf numFmtId="0" fontId="27" fillId="4" borderId="3" applyNumberFormat="0" applyAlignment="0" applyProtection="0"/>
    <xf numFmtId="0" fontId="28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5">
      <alignment/>
      <protection/>
    </xf>
    <xf numFmtId="4" fontId="12" fillId="19" borderId="5">
      <alignment/>
      <protection locked="0"/>
    </xf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6" borderId="0" applyNumberFormat="0" applyBorder="0" applyAlignment="0" applyProtection="0"/>
    <xf numFmtId="4" fontId="12" fillId="20" borderId="5">
      <alignment/>
      <protection/>
    </xf>
    <xf numFmtId="43" fontId="15" fillId="0" borderId="6">
      <alignment/>
      <protection/>
    </xf>
    <xf numFmtId="37" fontId="16" fillId="21" borderId="2" applyBorder="0">
      <alignment horizontal="left" vertical="center" indent="1"/>
      <protection/>
    </xf>
    <xf numFmtId="37" fontId="17" fillId="8" borderId="7" applyFill="0">
      <alignment vertical="center"/>
      <protection/>
    </xf>
    <xf numFmtId="0" fontId="17" fillId="22" borderId="8" applyNumberFormat="0">
      <alignment horizontal="left" vertical="top" indent="1"/>
      <protection/>
    </xf>
    <xf numFmtId="0" fontId="17" fillId="16" borderId="0" applyBorder="0">
      <alignment horizontal="left" vertical="center" indent="1"/>
      <protection/>
    </xf>
    <xf numFmtId="0" fontId="17" fillId="0" borderId="8" applyNumberFormat="0" applyFill="0">
      <alignment horizontal="centerContinuous" vertical="top"/>
      <protection/>
    </xf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0" borderId="3" applyNumberFormat="0" applyAlignment="0" applyProtection="0"/>
    <xf numFmtId="43" fontId="15" fillId="0" borderId="10">
      <alignment/>
      <protection/>
    </xf>
    <xf numFmtId="0" fontId="33" fillId="0" borderId="11" applyNumberFormat="0" applyFill="0" applyAlignment="0" applyProtection="0"/>
    <xf numFmtId="165" fontId="15" fillId="0" borderId="12">
      <alignment/>
      <protection/>
    </xf>
    <xf numFmtId="0" fontId="34" fillId="7" borderId="0" applyNumberFormat="0" applyBorder="0" applyAlignment="0" applyProtection="0"/>
    <xf numFmtId="0" fontId="20" fillId="8" borderId="0">
      <alignment horizontal="left" wrapText="1" indent="1"/>
      <protection/>
    </xf>
    <xf numFmtId="37" fontId="11" fillId="16" borderId="13" applyBorder="0">
      <alignment horizontal="left" vertical="center" indent="2"/>
      <protection/>
    </xf>
    <xf numFmtId="0" fontId="21" fillId="0" borderId="0">
      <alignment/>
      <protection/>
    </xf>
    <xf numFmtId="0" fontId="0" fillId="7" borderId="14" applyNumberFormat="0" applyFont="0" applyAlignment="0" applyProtection="0"/>
    <xf numFmtId="0" fontId="35" fillId="4" borderId="15" applyNumberFormat="0" applyAlignment="0" applyProtection="0"/>
    <xf numFmtId="9" fontId="0" fillId="0" borderId="0" applyFont="0" applyFill="0" applyBorder="0" applyAlignment="0" applyProtection="0"/>
    <xf numFmtId="171" fontId="7" fillId="23" borderId="16">
      <alignment/>
      <protection/>
    </xf>
    <xf numFmtId="170" fontId="7" fillId="0" borderId="16" applyFont="0" applyFill="0" applyBorder="0" applyAlignment="0" applyProtection="0"/>
    <xf numFmtId="2" fontId="22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>
      <alignment horizontal="right"/>
      <protection/>
    </xf>
    <xf numFmtId="0" fontId="24" fillId="0" borderId="0">
      <alignment/>
      <protection/>
    </xf>
    <xf numFmtId="0" fontId="0" fillId="0" borderId="17" applyNumberFormat="0" applyFont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25" borderId="0" xfId="0" applyFont="1" applyFill="1" applyAlignment="1" applyProtection="1">
      <alignment horizontal="centerContinuous" vertical="center"/>
      <protection/>
    </xf>
    <xf numFmtId="0" fontId="3" fillId="25" borderId="0" xfId="0" applyFont="1" applyFill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4" fillId="26" borderId="0" xfId="0" applyFont="1" applyFill="1" applyAlignment="1" applyProtection="1">
      <alignment horizontal="centerContinuous"/>
      <protection locked="0"/>
    </xf>
    <xf numFmtId="0" fontId="0" fillId="22" borderId="0" xfId="0" applyFont="1" applyFill="1" applyAlignment="1" applyProtection="1">
      <alignment horizontal="centerContinuous"/>
      <protection/>
    </xf>
    <xf numFmtId="0" fontId="5" fillId="22" borderId="0" xfId="0" applyFont="1" applyFill="1" applyAlignment="1" applyProtection="1">
      <alignment/>
      <protection/>
    </xf>
    <xf numFmtId="0" fontId="0" fillId="26" borderId="18" xfId="0" applyFont="1" applyFill="1" applyBorder="1" applyAlignment="1" applyProtection="1">
      <alignment/>
      <protection locked="0"/>
    </xf>
    <xf numFmtId="0" fontId="0" fillId="22" borderId="18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5" fillId="22" borderId="0" xfId="0" applyFont="1" applyFill="1" applyAlignment="1" applyProtection="1">
      <alignment horizontal="centerContinuous"/>
      <protection/>
    </xf>
    <xf numFmtId="172" fontId="0" fillId="26" borderId="18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/>
    </xf>
    <xf numFmtId="172" fontId="0" fillId="26" borderId="0" xfId="0" applyNumberFormat="1" applyFont="1" applyFill="1" applyBorder="1" applyAlignment="1" applyProtection="1">
      <alignment horizontal="center"/>
      <protection locked="0"/>
    </xf>
    <xf numFmtId="0" fontId="6" fillId="16" borderId="0" xfId="0" applyFont="1" applyFill="1" applyBorder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/>
    </xf>
    <xf numFmtId="173" fontId="6" fillId="4" borderId="19" xfId="0" applyNumberFormat="1" applyFont="1" applyFill="1" applyBorder="1" applyAlignment="1" applyProtection="1">
      <alignment horizontal="center"/>
      <protection locked="0"/>
    </xf>
    <xf numFmtId="0" fontId="0" fillId="22" borderId="20" xfId="0" applyFont="1" applyFill="1" applyBorder="1" applyAlignment="1" applyProtection="1">
      <alignment/>
      <protection/>
    </xf>
    <xf numFmtId="0" fontId="0" fillId="22" borderId="21" xfId="0" applyFont="1" applyFill="1" applyBorder="1" applyAlignment="1" applyProtection="1">
      <alignment/>
      <protection/>
    </xf>
    <xf numFmtId="172" fontId="7" fillId="22" borderId="22" xfId="0" applyNumberFormat="1" applyFont="1" applyFill="1" applyBorder="1" applyAlignment="1" applyProtection="1">
      <alignment horizontal="center"/>
      <protection/>
    </xf>
    <xf numFmtId="0" fontId="5" fillId="22" borderId="23" xfId="0" applyFont="1" applyFill="1" applyBorder="1" applyAlignment="1" applyProtection="1">
      <alignment horizontal="center"/>
      <protection/>
    </xf>
    <xf numFmtId="0" fontId="0" fillId="26" borderId="21" xfId="0" applyFont="1" applyFill="1" applyBorder="1" applyAlignment="1" applyProtection="1">
      <alignment/>
      <protection locked="0"/>
    </xf>
    <xf numFmtId="38" fontId="0" fillId="26" borderId="22" xfId="0" applyNumberFormat="1" applyFont="1" applyFill="1" applyBorder="1" applyAlignment="1" applyProtection="1">
      <alignment/>
      <protection locked="0"/>
    </xf>
    <xf numFmtId="38" fontId="0" fillId="22" borderId="24" xfId="0" applyNumberFormat="1" applyFont="1" applyFill="1" applyBorder="1" applyAlignment="1" applyProtection="1">
      <alignment/>
      <protection/>
    </xf>
    <xf numFmtId="174" fontId="0" fillId="22" borderId="0" xfId="0" applyNumberFormat="1" applyFont="1" applyFill="1" applyAlignment="1" applyProtection="1">
      <alignment/>
      <protection/>
    </xf>
    <xf numFmtId="43" fontId="0" fillId="22" borderId="22" xfId="47" applyFont="1" applyFill="1" applyBorder="1" applyAlignment="1" applyProtection="1">
      <alignment/>
      <protection/>
    </xf>
    <xf numFmtId="43" fontId="0" fillId="26" borderId="22" xfId="47" applyFont="1" applyFill="1" applyBorder="1" applyAlignment="1" applyProtection="1">
      <alignment/>
      <protection locked="0"/>
    </xf>
    <xf numFmtId="43" fontId="0" fillId="26" borderId="25" xfId="47" applyFont="1" applyFill="1" applyBorder="1" applyAlignment="1" applyProtection="1">
      <alignment/>
      <protection locked="0"/>
    </xf>
    <xf numFmtId="43" fontId="0" fillId="22" borderId="25" xfId="47" applyFont="1" applyFill="1" applyBorder="1" applyAlignment="1" applyProtection="1">
      <alignment/>
      <protection/>
    </xf>
    <xf numFmtId="0" fontId="5" fillId="22" borderId="26" xfId="0" applyFont="1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/>
      <protection/>
    </xf>
    <xf numFmtId="43" fontId="0" fillId="22" borderId="28" xfId="47" applyFont="1" applyFill="1" applyBorder="1" applyAlignment="1" applyProtection="1">
      <alignment/>
      <protection/>
    </xf>
    <xf numFmtId="43" fontId="0" fillId="22" borderId="29" xfId="47" applyFont="1" applyFill="1" applyBorder="1" applyAlignment="1" applyProtection="1">
      <alignment/>
      <protection/>
    </xf>
    <xf numFmtId="43" fontId="0" fillId="22" borderId="30" xfId="47" applyFont="1" applyFill="1" applyBorder="1" applyAlignment="1" applyProtection="1">
      <alignment/>
      <protection/>
    </xf>
    <xf numFmtId="43" fontId="0" fillId="22" borderId="25" xfId="47" applyFont="1" applyFill="1" applyBorder="1" applyAlignment="1" applyProtection="1">
      <alignment/>
      <protection locked="0"/>
    </xf>
    <xf numFmtId="43" fontId="0" fillId="22" borderId="25" xfId="47" applyFont="1" applyFill="1" applyBorder="1" applyAlignment="1" applyProtection="1">
      <alignment horizontal="centerContinuous"/>
      <protection locked="0"/>
    </xf>
    <xf numFmtId="0" fontId="8" fillId="22" borderId="26" xfId="0" applyFont="1" applyFill="1" applyBorder="1" applyAlignment="1" applyProtection="1">
      <alignment horizontal="centerContinuous"/>
      <protection/>
    </xf>
    <xf numFmtId="0" fontId="0" fillId="22" borderId="27" xfId="0" applyFont="1" applyFill="1" applyBorder="1" applyAlignment="1" applyProtection="1">
      <alignment horizontal="centerContinuous"/>
      <protection/>
    </xf>
    <xf numFmtId="0" fontId="0" fillId="22" borderId="31" xfId="0" applyFont="1" applyFill="1" applyBorder="1" applyAlignment="1" applyProtection="1">
      <alignment horizontal="centerContinuous"/>
      <protection/>
    </xf>
    <xf numFmtId="0" fontId="0" fillId="22" borderId="32" xfId="0" applyFont="1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/>
      <protection/>
    </xf>
    <xf numFmtId="0" fontId="5" fillId="22" borderId="21" xfId="0" applyFont="1" applyFill="1" applyBorder="1" applyAlignment="1" applyProtection="1">
      <alignment horizontal="centerContinuous"/>
      <protection/>
    </xf>
    <xf numFmtId="0" fontId="0" fillId="22" borderId="33" xfId="0" applyFont="1" applyFill="1" applyBorder="1" applyAlignment="1" applyProtection="1">
      <alignment horizontal="centerContinuous"/>
      <protection/>
    </xf>
    <xf numFmtId="0" fontId="5" fillId="22" borderId="32" xfId="0" applyFont="1" applyFill="1" applyBorder="1" applyAlignment="1" applyProtection="1">
      <alignment horizontal="center"/>
      <protection/>
    </xf>
    <xf numFmtId="0" fontId="5" fillId="22" borderId="33" xfId="0" applyFont="1" applyFill="1" applyBorder="1" applyAlignment="1" applyProtection="1">
      <alignment horizontal="center"/>
      <protection/>
    </xf>
    <xf numFmtId="0" fontId="5" fillId="22" borderId="34" xfId="0" applyFont="1" applyFill="1" applyBorder="1" applyAlignment="1" applyProtection="1">
      <alignment horizontal="centerContinuous"/>
      <protection/>
    </xf>
    <xf numFmtId="0" fontId="0" fillId="22" borderId="18" xfId="0" applyFont="1" applyFill="1" applyBorder="1" applyAlignment="1" applyProtection="1">
      <alignment horizontal="centerContinuous"/>
      <protection/>
    </xf>
    <xf numFmtId="0" fontId="0" fillId="22" borderId="35" xfId="0" applyFont="1" applyFill="1" applyBorder="1" applyAlignment="1" applyProtection="1">
      <alignment horizontal="centerContinuous"/>
      <protection/>
    </xf>
    <xf numFmtId="0" fontId="5" fillId="22" borderId="35" xfId="0" applyFont="1" applyFill="1" applyBorder="1" applyAlignment="1" applyProtection="1">
      <alignment horizontal="center"/>
      <protection/>
    </xf>
    <xf numFmtId="175" fontId="7" fillId="26" borderId="22" xfId="0" applyNumberFormat="1" applyFont="1" applyFill="1" applyBorder="1" applyAlignment="1" applyProtection="1">
      <alignment horizontal="center"/>
      <protection locked="0"/>
    </xf>
    <xf numFmtId="0" fontId="7" fillId="26" borderId="22" xfId="0" applyFont="1" applyFill="1" applyBorder="1" applyAlignment="1" applyProtection="1">
      <alignment/>
      <protection locked="0"/>
    </xf>
    <xf numFmtId="0" fontId="7" fillId="26" borderId="34" xfId="0" applyFont="1" applyFill="1" applyBorder="1" applyAlignment="1" applyProtection="1">
      <alignment/>
      <protection locked="0"/>
    </xf>
    <xf numFmtId="0" fontId="7" fillId="22" borderId="18" xfId="0" applyFont="1" applyFill="1" applyBorder="1" applyAlignment="1" applyProtection="1">
      <alignment/>
      <protection/>
    </xf>
    <xf numFmtId="0" fontId="7" fillId="22" borderId="35" xfId="0" applyFont="1" applyFill="1" applyBorder="1" applyAlignment="1" applyProtection="1">
      <alignment/>
      <protection/>
    </xf>
    <xf numFmtId="43" fontId="7" fillId="26" borderId="35" xfId="47" applyFont="1" applyFill="1" applyBorder="1" applyAlignment="1" applyProtection="1">
      <alignment/>
      <protection locked="0"/>
    </xf>
    <xf numFmtId="175" fontId="7" fillId="26" borderId="29" xfId="0" applyNumberFormat="1" applyFont="1" applyFill="1" applyBorder="1" applyAlignment="1" applyProtection="1">
      <alignment horizontal="center"/>
      <protection locked="0"/>
    </xf>
    <xf numFmtId="0" fontId="7" fillId="26" borderId="29" xfId="0" applyFont="1" applyFill="1" applyBorder="1" applyAlignment="1" applyProtection="1">
      <alignment/>
      <protection locked="0"/>
    </xf>
    <xf numFmtId="0" fontId="7" fillId="26" borderId="21" xfId="0" applyFont="1" applyFill="1" applyBorder="1" applyAlignment="1" applyProtection="1">
      <alignment/>
      <protection locked="0"/>
    </xf>
    <xf numFmtId="0" fontId="7" fillId="22" borderId="0" xfId="0" applyFont="1" applyFill="1" applyAlignment="1" applyProtection="1">
      <alignment/>
      <protection/>
    </xf>
    <xf numFmtId="0" fontId="7" fillId="22" borderId="33" xfId="0" applyFont="1" applyFill="1" applyBorder="1" applyAlignment="1" applyProtection="1">
      <alignment/>
      <protection/>
    </xf>
    <xf numFmtId="0" fontId="7" fillId="26" borderId="36" xfId="0" applyFont="1" applyFill="1" applyBorder="1" applyAlignment="1" applyProtection="1">
      <alignment/>
      <protection locked="0"/>
    </xf>
    <xf numFmtId="43" fontId="7" fillId="26" borderId="33" xfId="47" applyFont="1" applyFill="1" applyBorder="1" applyAlignment="1" applyProtection="1">
      <alignment/>
      <protection locked="0"/>
    </xf>
    <xf numFmtId="0" fontId="7" fillId="22" borderId="33" xfId="0" applyFont="1" applyFill="1" applyBorder="1" applyAlignment="1" applyProtection="1">
      <alignment horizontal="right"/>
      <protection/>
    </xf>
    <xf numFmtId="40" fontId="0" fillId="22" borderId="24" xfId="0" applyNumberFormat="1" applyFont="1" applyFill="1" applyBorder="1" applyAlignment="1" applyProtection="1">
      <alignment/>
      <protection/>
    </xf>
    <xf numFmtId="0" fontId="0" fillId="26" borderId="37" xfId="0" applyFont="1" applyFill="1" applyBorder="1" applyAlignment="1" applyProtection="1">
      <alignment/>
      <protection locked="0"/>
    </xf>
    <xf numFmtId="0" fontId="0" fillId="22" borderId="38" xfId="0" applyFont="1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/>
      <protection/>
    </xf>
    <xf numFmtId="40" fontId="0" fillId="26" borderId="22" xfId="0" applyNumberFormat="1" applyFont="1" applyFill="1" applyBorder="1" applyAlignment="1" applyProtection="1">
      <alignment/>
      <protection locked="0"/>
    </xf>
    <xf numFmtId="0" fontId="0" fillId="26" borderId="34" xfId="0" applyFont="1" applyFill="1" applyBorder="1" applyAlignment="1" applyProtection="1">
      <alignment/>
      <protection locked="0"/>
    </xf>
    <xf numFmtId="0" fontId="0" fillId="22" borderId="35" xfId="0" applyFont="1" applyFill="1" applyBorder="1" applyAlignment="1" applyProtection="1">
      <alignment/>
      <protection/>
    </xf>
    <xf numFmtId="40" fontId="0" fillId="22" borderId="22" xfId="0" applyNumberFormat="1" applyFont="1" applyFill="1" applyBorder="1" applyAlignment="1" applyProtection="1">
      <alignment/>
      <protection/>
    </xf>
    <xf numFmtId="0" fontId="0" fillId="22" borderId="34" xfId="0" applyFont="1" applyFill="1" applyBorder="1" applyAlignment="1" applyProtection="1">
      <alignment/>
      <protection/>
    </xf>
    <xf numFmtId="0" fontId="7" fillId="22" borderId="35" xfId="0" applyFont="1" applyFill="1" applyBorder="1" applyAlignment="1" applyProtection="1">
      <alignment horizontal="right"/>
      <protection/>
    </xf>
    <xf numFmtId="172" fontId="0" fillId="26" borderId="18" xfId="0" applyNumberFormat="1" applyFont="1" applyFill="1" applyBorder="1" applyAlignment="1" applyProtection="1">
      <alignment/>
      <protection locked="0"/>
    </xf>
    <xf numFmtId="0" fontId="7" fillId="22" borderId="0" xfId="0" applyFont="1" applyFill="1" applyAlignment="1" applyProtection="1">
      <alignment horizontal="center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Alignment="1" applyProtection="1">
      <alignment horizontal="center" vertic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_simple" xfId="47"/>
    <cellStyle name="Comma0" xfId="48"/>
    <cellStyle name="Currency" xfId="49"/>
    <cellStyle name="Currency [0]" xfId="50"/>
    <cellStyle name="Currency0" xfId="51"/>
    <cellStyle name="DarkBlueOutline" xfId="52"/>
    <cellStyle name="DarkBlueOutlineYellow" xfId="53"/>
    <cellStyle name="Date" xfId="54"/>
    <cellStyle name="Dezimal [0]_Compiling Utility Macros" xfId="55"/>
    <cellStyle name="Dezimal_Compiling Utility Macros" xfId="56"/>
    <cellStyle name="Explanatory Text" xfId="57"/>
    <cellStyle name="Fixed" xfId="58"/>
    <cellStyle name="Good" xfId="59"/>
    <cellStyle name="GRAY" xfId="60"/>
    <cellStyle name="Gross Margin" xfId="61"/>
    <cellStyle name="header" xfId="62"/>
    <cellStyle name="Header Total" xfId="63"/>
    <cellStyle name="Header1" xfId="64"/>
    <cellStyle name="Header2" xfId="65"/>
    <cellStyle name="Header3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evel 2 Total" xfId="73"/>
    <cellStyle name="Linked Cell" xfId="74"/>
    <cellStyle name="Major Total" xfId="75"/>
    <cellStyle name="Neutral" xfId="76"/>
    <cellStyle name="NonPrint_TemTitle" xfId="77"/>
    <cellStyle name="Normal 2" xfId="78"/>
    <cellStyle name="NormalRed" xfId="79"/>
    <cellStyle name="Note" xfId="80"/>
    <cellStyle name="Output" xfId="81"/>
    <cellStyle name="Percent" xfId="82"/>
    <cellStyle name="Percent.0" xfId="83"/>
    <cellStyle name="Percent.00" xfId="84"/>
    <cellStyle name="RED POSTED" xfId="85"/>
    <cellStyle name="Standard_Anpassen der Amortisation" xfId="86"/>
    <cellStyle name="Text_simple" xfId="87"/>
    <cellStyle name="Title" xfId="88"/>
    <cellStyle name="TmsRmn10BlueItalic" xfId="89"/>
    <cellStyle name="TmsRmn10Bold" xfId="90"/>
    <cellStyle name="Total" xfId="91"/>
    <cellStyle name="Währung [0]_Compiling Utility Macros" xfId="92"/>
    <cellStyle name="Währung_Compiling Utility Macros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561975</xdr:colOff>
      <xdr:row>7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704850" y="1428750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447675</xdr:colOff>
      <xdr:row>1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3"/>
  <sheetViews>
    <sheetView showGridLines="0" showRowColHeaders="0" tabSelected="1" zoomScalePageLayoutView="0" workbookViewId="0" topLeftCell="A1">
      <selection activeCell="E10" sqref="E10"/>
    </sheetView>
  </sheetViews>
  <sheetFormatPr defaultColWidth="9.140625" defaultRowHeight="12.75"/>
  <cols>
    <col min="1" max="1" width="1.7109375" style="3" customWidth="1"/>
    <col min="2" max="2" width="8.8515625" style="3" customWidth="1"/>
    <col min="3" max="4" width="11.57421875" style="3" customWidth="1"/>
    <col min="5" max="5" width="14.8515625" style="3" customWidth="1"/>
    <col min="6" max="6" width="17.7109375" style="3" customWidth="1"/>
    <col min="7" max="11" width="14.8515625" style="3" customWidth="1"/>
    <col min="12" max="12" width="17.7109375" style="3" customWidth="1"/>
    <col min="13" max="13" width="4.7109375" style="3" customWidth="1"/>
    <col min="14" max="16384" width="9.140625" style="3" customWidth="1"/>
  </cols>
  <sheetData>
    <row r="1" ht="12.75"/>
    <row r="2" ht="12.75"/>
    <row r="3" spans="2:12" ht="38.25" customHeigh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8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8"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12.75">
      <c r="B6" s="6" t="s">
        <v>2</v>
      </c>
      <c r="C6" s="7"/>
      <c r="D6" s="8"/>
      <c r="E6" s="8"/>
      <c r="F6" s="9"/>
      <c r="G6" s="9"/>
      <c r="H6" s="9"/>
      <c r="I6" s="9"/>
      <c r="J6" s="10" t="s">
        <v>3</v>
      </c>
      <c r="K6" s="9"/>
      <c r="L6" s="11">
        <f ca="1">NOW()</f>
        <v>41642.45016412037</v>
      </c>
    </row>
    <row r="7" spans="2:12" ht="12.75">
      <c r="B7" s="6"/>
      <c r="C7" s="12"/>
      <c r="D7" s="13"/>
      <c r="E7" s="13"/>
      <c r="F7" s="9"/>
      <c r="G7" s="9"/>
      <c r="H7" s="9"/>
      <c r="I7" s="9"/>
      <c r="J7" s="10"/>
      <c r="K7" s="9"/>
      <c r="L7" s="14"/>
    </row>
    <row r="8" spans="2:12" ht="15">
      <c r="B8" s="15" t="s">
        <v>4</v>
      </c>
      <c r="C8" s="16"/>
      <c r="D8" s="17">
        <v>0.67</v>
      </c>
      <c r="E8" s="13"/>
      <c r="F8" s="9"/>
      <c r="G8" s="9"/>
      <c r="H8" s="9"/>
      <c r="I8" s="9"/>
      <c r="J8" s="10"/>
      <c r="K8" s="9"/>
      <c r="L8" s="14"/>
    </row>
    <row r="9" spans="2:12" ht="13.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ht="13.5" thickTop="1">
      <c r="B10" s="19"/>
      <c r="C10" s="9"/>
      <c r="D10" s="9"/>
      <c r="E10" s="20">
        <f aca="true" t="shared" si="0" ref="E10:J10">IF(SUM(F10),F10-1,"")</f>
        <v>41636.45016412037</v>
      </c>
      <c r="F10" s="20">
        <f t="shared" si="0"/>
        <v>41637.45016412037</v>
      </c>
      <c r="G10" s="20">
        <f t="shared" si="0"/>
        <v>41638.45016412037</v>
      </c>
      <c r="H10" s="20">
        <f t="shared" si="0"/>
        <v>41639.45016412037</v>
      </c>
      <c r="I10" s="20">
        <f t="shared" si="0"/>
        <v>41640.45016412037</v>
      </c>
      <c r="J10" s="20">
        <f t="shared" si="0"/>
        <v>41641.45016412037</v>
      </c>
      <c r="K10" s="20">
        <f>IF(L6,L6,"")</f>
        <v>41642.45016412037</v>
      </c>
      <c r="L10" s="21" t="s">
        <v>5</v>
      </c>
    </row>
    <row r="11" spans="2:12" ht="12.75">
      <c r="B11" s="22" t="s">
        <v>6</v>
      </c>
      <c r="C11" s="9"/>
      <c r="D11" s="9"/>
      <c r="E11" s="23">
        <v>145</v>
      </c>
      <c r="F11" s="23"/>
      <c r="G11" s="23"/>
      <c r="H11" s="23">
        <v>15</v>
      </c>
      <c r="I11" s="23"/>
      <c r="J11" s="23"/>
      <c r="K11" s="23">
        <v>100</v>
      </c>
      <c r="L11" s="24">
        <f aca="true" t="shared" si="1" ref="L11:L24">IF(SUM(E11:K11),SUM(E11:K11),"")</f>
        <v>260</v>
      </c>
    </row>
    <row r="12" spans="2:12" ht="12.75">
      <c r="B12" s="22" t="s">
        <v>7</v>
      </c>
      <c r="C12" s="25"/>
      <c r="D12" s="9"/>
      <c r="E12" s="26">
        <f>IF(E11,ROUND(+'Expense Report'!D8*E11,2),"")</f>
        <v>97.15</v>
      </c>
      <c r="F12" s="26">
        <f>IF(F11,ROUND(++'Expense Report'!D8*F11,2),"")</f>
      </c>
      <c r="G12" s="26">
        <f>IF(G11,ROUND(++'Expense Report'!D8*G11,2),"")</f>
      </c>
      <c r="H12" s="26">
        <f>IF(H11,ROUND(++'Expense Report'!D8*H11,2),"")</f>
        <v>10.05</v>
      </c>
      <c r="I12" s="26">
        <f>IF(I11,ROUND(++'Expense Report'!D8*I11,2),"")</f>
      </c>
      <c r="J12" s="26">
        <f>IF(J11,ROUND(++'Expense Report'!D8*J11,2),"")</f>
      </c>
      <c r="K12" s="26">
        <f>IF(K11,ROUND(++'Expense Report'!D8*K11,2),"")</f>
        <v>67</v>
      </c>
      <c r="L12" s="26">
        <f t="shared" si="1"/>
        <v>174.2</v>
      </c>
    </row>
    <row r="13" spans="2:12" ht="12.75">
      <c r="B13" s="22" t="s">
        <v>8</v>
      </c>
      <c r="C13" s="9"/>
      <c r="D13" s="9"/>
      <c r="E13" s="27"/>
      <c r="F13" s="27"/>
      <c r="G13" s="27"/>
      <c r="H13" s="27"/>
      <c r="I13" s="27"/>
      <c r="J13" s="27"/>
      <c r="K13" s="27"/>
      <c r="L13" s="26">
        <f t="shared" si="1"/>
      </c>
    </row>
    <row r="14" spans="2:12" ht="12.75">
      <c r="B14" s="22" t="s">
        <v>9</v>
      </c>
      <c r="C14" s="9"/>
      <c r="D14" s="9"/>
      <c r="E14" s="27">
        <v>12.5</v>
      </c>
      <c r="F14" s="27"/>
      <c r="G14" s="27"/>
      <c r="H14" s="27">
        <v>25</v>
      </c>
      <c r="I14" s="27"/>
      <c r="J14" s="27"/>
      <c r="K14" s="27"/>
      <c r="L14" s="26">
        <f t="shared" si="1"/>
        <v>37.5</v>
      </c>
    </row>
    <row r="15" spans="2:12" ht="12.75">
      <c r="B15" s="22" t="s">
        <v>10</v>
      </c>
      <c r="C15" s="9"/>
      <c r="D15" s="9"/>
      <c r="E15" s="27"/>
      <c r="F15" s="27"/>
      <c r="G15" s="27"/>
      <c r="H15" s="27">
        <v>1.25</v>
      </c>
      <c r="I15" s="27"/>
      <c r="J15" s="27"/>
      <c r="K15" s="27"/>
      <c r="L15" s="26">
        <f t="shared" si="1"/>
        <v>1.25</v>
      </c>
    </row>
    <row r="16" spans="2:12" ht="12.75">
      <c r="B16" s="22" t="s">
        <v>11</v>
      </c>
      <c r="C16" s="9"/>
      <c r="D16" s="9"/>
      <c r="E16" s="27"/>
      <c r="F16" s="27"/>
      <c r="G16" s="27"/>
      <c r="H16" s="27"/>
      <c r="I16" s="27"/>
      <c r="J16" s="27"/>
      <c r="K16" s="27"/>
      <c r="L16" s="26">
        <f t="shared" si="1"/>
      </c>
    </row>
    <row r="17" spans="2:12" ht="13.5" thickBot="1">
      <c r="B17" s="22" t="s">
        <v>12</v>
      </c>
      <c r="C17" s="9"/>
      <c r="D17" s="9"/>
      <c r="E17" s="28"/>
      <c r="F17" s="28"/>
      <c r="G17" s="28"/>
      <c r="H17" s="28"/>
      <c r="I17" s="28"/>
      <c r="J17" s="28"/>
      <c r="K17" s="28"/>
      <c r="L17" s="29">
        <f t="shared" si="1"/>
      </c>
    </row>
    <row r="18" spans="2:12" ht="14.25" thickBot="1" thickTop="1">
      <c r="B18" s="30" t="s">
        <v>13</v>
      </c>
      <c r="C18" s="31"/>
      <c r="D18" s="31"/>
      <c r="E18" s="32">
        <f aca="true" t="shared" si="2" ref="E18:K18">IF(SUM(E12:E17),SUM(E12:E17),"")</f>
        <v>109.65</v>
      </c>
      <c r="F18" s="32">
        <f t="shared" si="2"/>
      </c>
      <c r="G18" s="32">
        <f t="shared" si="2"/>
      </c>
      <c r="H18" s="32">
        <f t="shared" si="2"/>
        <v>36.3</v>
      </c>
      <c r="I18" s="32">
        <f t="shared" si="2"/>
      </c>
      <c r="J18" s="32">
        <f t="shared" si="2"/>
      </c>
      <c r="K18" s="32">
        <f t="shared" si="2"/>
        <v>67</v>
      </c>
      <c r="L18" s="32">
        <f t="shared" si="1"/>
        <v>212.95</v>
      </c>
    </row>
    <row r="19" spans="2:12" ht="12.75">
      <c r="B19" s="22" t="s">
        <v>14</v>
      </c>
      <c r="C19" s="9"/>
      <c r="D19" s="9"/>
      <c r="E19" s="27">
        <v>162</v>
      </c>
      <c r="F19" s="27"/>
      <c r="G19" s="27"/>
      <c r="H19" s="27">
        <v>181</v>
      </c>
      <c r="I19" s="27"/>
      <c r="J19" s="27"/>
      <c r="K19" s="27">
        <v>251</v>
      </c>
      <c r="L19" s="26">
        <f t="shared" si="1"/>
        <v>594</v>
      </c>
    </row>
    <row r="20" spans="2:12" ht="12.75">
      <c r="B20" s="22"/>
      <c r="C20" s="9"/>
      <c r="D20" s="9"/>
      <c r="E20" s="27"/>
      <c r="F20" s="27"/>
      <c r="G20" s="27"/>
      <c r="H20" s="27"/>
      <c r="I20" s="27"/>
      <c r="J20" s="27"/>
      <c r="K20" s="27"/>
      <c r="L20" s="26">
        <f t="shared" si="1"/>
      </c>
    </row>
    <row r="21" spans="2:12" ht="12.75">
      <c r="B21" s="22" t="s">
        <v>15</v>
      </c>
      <c r="C21" s="9"/>
      <c r="D21" s="9"/>
      <c r="E21" s="27">
        <v>12.5</v>
      </c>
      <c r="F21" s="27">
        <v>10</v>
      </c>
      <c r="G21" s="27"/>
      <c r="H21" s="27">
        <v>3.75</v>
      </c>
      <c r="I21" s="27">
        <v>4.75</v>
      </c>
      <c r="J21" s="27"/>
      <c r="K21" s="27"/>
      <c r="L21" s="26">
        <f t="shared" si="1"/>
        <v>31</v>
      </c>
    </row>
    <row r="22" spans="2:12" ht="12.75">
      <c r="B22" s="22" t="s">
        <v>16</v>
      </c>
      <c r="C22" s="9"/>
      <c r="D22" s="9"/>
      <c r="E22" s="27">
        <v>1.87</v>
      </c>
      <c r="F22" s="27"/>
      <c r="G22" s="27"/>
      <c r="H22" s="27"/>
      <c r="I22" s="27"/>
      <c r="J22" s="27"/>
      <c r="K22" s="27"/>
      <c r="L22" s="26">
        <f t="shared" si="1"/>
        <v>1.87</v>
      </c>
    </row>
    <row r="23" spans="2:12" ht="12.75">
      <c r="B23" s="22" t="s">
        <v>17</v>
      </c>
      <c r="C23" s="9"/>
      <c r="D23" s="9"/>
      <c r="E23" s="27">
        <v>18.65</v>
      </c>
      <c r="F23" s="27">
        <v>23</v>
      </c>
      <c r="G23" s="27">
        <v>18.25</v>
      </c>
      <c r="H23" s="27"/>
      <c r="I23" s="27">
        <v>19.75</v>
      </c>
      <c r="J23" s="27"/>
      <c r="K23" s="27">
        <v>15</v>
      </c>
      <c r="L23" s="26">
        <f t="shared" si="1"/>
        <v>94.65</v>
      </c>
    </row>
    <row r="24" spans="2:12" ht="13.5" thickBot="1">
      <c r="B24" s="19" t="s">
        <v>18</v>
      </c>
      <c r="C24" s="9"/>
      <c r="D24" s="9"/>
      <c r="E24" s="33">
        <f aca="true" t="shared" si="3" ref="E24:K24">IF(SUM(E21:E23),SUM(E21:E23),"")</f>
        <v>33.019999999999996</v>
      </c>
      <c r="F24" s="33">
        <f t="shared" si="3"/>
        <v>33</v>
      </c>
      <c r="G24" s="33">
        <f t="shared" si="3"/>
        <v>18.25</v>
      </c>
      <c r="H24" s="33">
        <f t="shared" si="3"/>
        <v>3.75</v>
      </c>
      <c r="I24" s="33">
        <f t="shared" si="3"/>
        <v>24.5</v>
      </c>
      <c r="J24" s="33">
        <f t="shared" si="3"/>
      </c>
      <c r="K24" s="33">
        <f t="shared" si="3"/>
        <v>15</v>
      </c>
      <c r="L24" s="33">
        <f t="shared" si="1"/>
        <v>127.52</v>
      </c>
    </row>
    <row r="25" spans="2:12" ht="14.25" thickBot="1" thickTop="1">
      <c r="B25" s="30" t="s">
        <v>19</v>
      </c>
      <c r="C25" s="31"/>
      <c r="D25" s="31"/>
      <c r="E25" s="34">
        <f aca="true" t="shared" si="4" ref="E25:K25">IF(OR(SUM(E24)&lt;&gt;0,E19),E24+E19+E20,"")</f>
        <v>195.01999999999998</v>
      </c>
      <c r="F25" s="34">
        <f t="shared" si="4"/>
        <v>33</v>
      </c>
      <c r="G25" s="34">
        <f t="shared" si="4"/>
        <v>18.25</v>
      </c>
      <c r="H25" s="34">
        <f t="shared" si="4"/>
        <v>184.75</v>
      </c>
      <c r="I25" s="34">
        <f t="shared" si="4"/>
        <v>24.5</v>
      </c>
      <c r="J25" s="34">
        <f t="shared" si="4"/>
      </c>
      <c r="K25" s="34">
        <f t="shared" si="4"/>
        <v>266</v>
      </c>
      <c r="L25" s="34">
        <f>IF(SUM(L19:L24),SUM(L19:L24),"")</f>
        <v>849.04</v>
      </c>
    </row>
    <row r="26" spans="2:12" ht="12.75">
      <c r="B26" s="22" t="s">
        <v>20</v>
      </c>
      <c r="C26" s="9"/>
      <c r="D26" s="9"/>
      <c r="E26" s="27"/>
      <c r="F26" s="27"/>
      <c r="G26" s="27"/>
      <c r="H26" s="27"/>
      <c r="I26" s="27"/>
      <c r="J26" s="27"/>
      <c r="K26" s="27"/>
      <c r="L26" s="26">
        <f aca="true" t="shared" si="5" ref="L26:L32">IF(SUM(E26:K26),SUM(E26:K26),"")</f>
      </c>
    </row>
    <row r="27" spans="2:12" ht="12.75">
      <c r="B27" s="22" t="s">
        <v>21</v>
      </c>
      <c r="C27" s="9"/>
      <c r="D27" s="9"/>
      <c r="E27" s="27"/>
      <c r="F27" s="27"/>
      <c r="G27" s="27"/>
      <c r="H27" s="27"/>
      <c r="I27" s="27"/>
      <c r="J27" s="27"/>
      <c r="K27" s="27"/>
      <c r="L27" s="26">
        <f t="shared" si="5"/>
      </c>
    </row>
    <row r="28" spans="2:12" ht="12.75">
      <c r="B28" s="22"/>
      <c r="C28" s="9"/>
      <c r="D28" s="9"/>
      <c r="E28" s="27"/>
      <c r="F28" s="27"/>
      <c r="G28" s="27"/>
      <c r="H28" s="27"/>
      <c r="I28" s="27"/>
      <c r="J28" s="27"/>
      <c r="K28" s="27"/>
      <c r="L28" s="26">
        <f t="shared" si="5"/>
      </c>
    </row>
    <row r="29" spans="2:12" ht="12.75">
      <c r="B29" s="22"/>
      <c r="C29" s="9"/>
      <c r="D29" s="9"/>
      <c r="E29" s="27"/>
      <c r="F29" s="27"/>
      <c r="G29" s="27"/>
      <c r="H29" s="27"/>
      <c r="I29" s="27"/>
      <c r="J29" s="27"/>
      <c r="K29" s="27"/>
      <c r="L29" s="26">
        <f t="shared" si="5"/>
      </c>
    </row>
    <row r="30" spans="2:12" ht="12.75">
      <c r="B30" s="22"/>
      <c r="C30" s="9"/>
      <c r="D30" s="9"/>
      <c r="E30" s="27"/>
      <c r="F30" s="27"/>
      <c r="G30" s="27"/>
      <c r="H30" s="27"/>
      <c r="I30" s="27"/>
      <c r="J30" s="27"/>
      <c r="K30" s="27"/>
      <c r="L30" s="26">
        <f t="shared" si="5"/>
      </c>
    </row>
    <row r="31" spans="2:12" ht="13.5" thickBot="1">
      <c r="B31" s="19" t="s">
        <v>22</v>
      </c>
      <c r="C31" s="9"/>
      <c r="D31" s="9"/>
      <c r="E31" s="35"/>
      <c r="F31" s="36"/>
      <c r="G31" s="36"/>
      <c r="H31" s="36"/>
      <c r="I31" s="35"/>
      <c r="J31" s="35"/>
      <c r="K31" s="35"/>
      <c r="L31" s="29">
        <f t="shared" si="5"/>
      </c>
    </row>
    <row r="32" spans="2:12" ht="14.25" thickBot="1" thickTop="1">
      <c r="B32" s="30" t="s">
        <v>23</v>
      </c>
      <c r="C32" s="31"/>
      <c r="D32" s="31"/>
      <c r="E32" s="32">
        <f aca="true" t="shared" si="6" ref="E32:K32">IF(SUM(E25:E31,E18)=0,"",SUM(E25:E31,E18))</f>
        <v>304.66999999999996</v>
      </c>
      <c r="F32" s="32">
        <f t="shared" si="6"/>
        <v>33</v>
      </c>
      <c r="G32" s="32">
        <f t="shared" si="6"/>
        <v>18.25</v>
      </c>
      <c r="H32" s="32">
        <f t="shared" si="6"/>
        <v>221.05</v>
      </c>
      <c r="I32" s="32">
        <f t="shared" si="6"/>
        <v>24.5</v>
      </c>
      <c r="J32" s="32">
        <f t="shared" si="6"/>
      </c>
      <c r="K32" s="32">
        <f t="shared" si="6"/>
        <v>333</v>
      </c>
      <c r="L32" s="32">
        <f t="shared" si="5"/>
        <v>934.47</v>
      </c>
    </row>
    <row r="33" spans="2:12" ht="13.5" thickBo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3.5" thickBot="1">
      <c r="B34" s="37" t="s">
        <v>24</v>
      </c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2:12" ht="12.75" customHeight="1">
      <c r="B35" s="40"/>
      <c r="C35" s="41"/>
      <c r="D35" s="42" t="s">
        <v>25</v>
      </c>
      <c r="E35" s="5"/>
      <c r="F35" s="43"/>
      <c r="G35" s="42" t="s">
        <v>26</v>
      </c>
      <c r="H35" s="43"/>
      <c r="I35" s="19"/>
      <c r="J35" s="9"/>
      <c r="K35" s="41"/>
      <c r="L35" s="41"/>
    </row>
    <row r="36" spans="2:12" ht="12.75">
      <c r="B36" s="44" t="s">
        <v>27</v>
      </c>
      <c r="C36" s="45" t="s">
        <v>28</v>
      </c>
      <c r="D36" s="46" t="s">
        <v>29</v>
      </c>
      <c r="E36" s="47"/>
      <c r="F36" s="48"/>
      <c r="G36" s="46" t="s">
        <v>30</v>
      </c>
      <c r="H36" s="48"/>
      <c r="I36" s="46" t="s">
        <v>31</v>
      </c>
      <c r="J36" s="47"/>
      <c r="K36" s="48"/>
      <c r="L36" s="49" t="s">
        <v>32</v>
      </c>
    </row>
    <row r="37" spans="2:12" ht="12.75">
      <c r="B37" s="50"/>
      <c r="C37" s="51"/>
      <c r="D37" s="52"/>
      <c r="E37" s="53"/>
      <c r="F37" s="54"/>
      <c r="G37" s="52"/>
      <c r="H37" s="54"/>
      <c r="I37" s="52"/>
      <c r="J37" s="53"/>
      <c r="K37" s="54"/>
      <c r="L37" s="55"/>
    </row>
    <row r="38" spans="2:12" ht="12.75">
      <c r="B38" s="50"/>
      <c r="C38" s="51"/>
      <c r="D38" s="52"/>
      <c r="E38" s="53"/>
      <c r="F38" s="54"/>
      <c r="G38" s="52"/>
      <c r="H38" s="54"/>
      <c r="I38" s="52"/>
      <c r="J38" s="53"/>
      <c r="K38" s="54"/>
      <c r="L38" s="55"/>
    </row>
    <row r="39" spans="2:12" ht="12.75">
      <c r="B39" s="50"/>
      <c r="C39" s="51"/>
      <c r="D39" s="52"/>
      <c r="E39" s="53"/>
      <c r="F39" s="54"/>
      <c r="G39" s="52"/>
      <c r="H39" s="54"/>
      <c r="I39" s="52"/>
      <c r="J39" s="53"/>
      <c r="K39" s="54"/>
      <c r="L39" s="55"/>
    </row>
    <row r="40" spans="2:12" ht="12.75">
      <c r="B40" s="50"/>
      <c r="C40" s="51"/>
      <c r="D40" s="52"/>
      <c r="E40" s="53"/>
      <c r="F40" s="54"/>
      <c r="G40" s="52"/>
      <c r="H40" s="54"/>
      <c r="I40" s="52"/>
      <c r="J40" s="53"/>
      <c r="K40" s="54"/>
      <c r="L40" s="55"/>
    </row>
    <row r="41" spans="2:12" ht="13.5" thickBot="1">
      <c r="B41" s="56"/>
      <c r="C41" s="57"/>
      <c r="D41" s="58"/>
      <c r="E41" s="59"/>
      <c r="F41" s="60"/>
      <c r="G41" s="58"/>
      <c r="H41" s="60"/>
      <c r="I41" s="61"/>
      <c r="J41" s="59"/>
      <c r="K41" s="60"/>
      <c r="L41" s="62"/>
    </row>
    <row r="42" spans="2:12" ht="13.5" thickBot="1">
      <c r="B42" s="37" t="s">
        <v>33</v>
      </c>
      <c r="C42" s="38"/>
      <c r="D42" s="38"/>
      <c r="E42" s="38"/>
      <c r="F42" s="38"/>
      <c r="G42" s="38"/>
      <c r="H42" s="39"/>
      <c r="I42" s="37" t="s">
        <v>34</v>
      </c>
      <c r="J42" s="38"/>
      <c r="K42" s="38"/>
      <c r="L42" s="39"/>
    </row>
    <row r="43" spans="2:12" ht="12.75">
      <c r="B43" s="22"/>
      <c r="C43" s="9"/>
      <c r="D43" s="9"/>
      <c r="E43" s="9"/>
      <c r="F43" s="9"/>
      <c r="G43" s="9"/>
      <c r="H43" s="41"/>
      <c r="I43" s="19"/>
      <c r="J43" s="9"/>
      <c r="K43" s="63" t="s">
        <v>35</v>
      </c>
      <c r="L43" s="64">
        <f>L32</f>
        <v>934.47</v>
      </c>
    </row>
    <row r="44" spans="2:12" ht="12.75">
      <c r="B44" s="65"/>
      <c r="C44" s="66"/>
      <c r="D44" s="66"/>
      <c r="E44" s="66"/>
      <c r="F44" s="66"/>
      <c r="G44" s="66"/>
      <c r="H44" s="67"/>
      <c r="I44" s="19"/>
      <c r="J44" s="9"/>
      <c r="K44" s="63" t="s">
        <v>36</v>
      </c>
      <c r="L44" s="68"/>
    </row>
    <row r="45" spans="2:12" ht="12.75">
      <c r="B45" s="69"/>
      <c r="C45" s="8"/>
      <c r="D45" s="8"/>
      <c r="E45" s="8"/>
      <c r="F45" s="8"/>
      <c r="G45" s="8"/>
      <c r="H45" s="70"/>
      <c r="I45" s="19"/>
      <c r="J45" s="9"/>
      <c r="K45" s="63" t="s">
        <v>37</v>
      </c>
      <c r="L45" s="68"/>
    </row>
    <row r="46" spans="2:12" ht="12.75">
      <c r="B46" s="69"/>
      <c r="C46" s="8"/>
      <c r="D46" s="8"/>
      <c r="E46" s="8"/>
      <c r="F46" s="8"/>
      <c r="G46" s="8"/>
      <c r="H46" s="70"/>
      <c r="I46" s="19"/>
      <c r="J46" s="9"/>
      <c r="K46" s="63" t="s">
        <v>38</v>
      </c>
      <c r="L46" s="71">
        <f>IF(SUM(L32)=0,"",MAX(0,L43-L44-L45))</f>
        <v>934.47</v>
      </c>
    </row>
    <row r="47" spans="2:12" ht="12.75">
      <c r="B47" s="69"/>
      <c r="C47" s="8"/>
      <c r="D47" s="8"/>
      <c r="E47" s="8"/>
      <c r="F47" s="8"/>
      <c r="G47" s="8"/>
      <c r="H47" s="70"/>
      <c r="I47" s="72"/>
      <c r="J47" s="8"/>
      <c r="K47" s="73" t="s">
        <v>39</v>
      </c>
      <c r="L47" s="71">
        <f>IF(SUM(L32)=0,"",MAX(0,L44-L43+L45))</f>
        <v>0</v>
      </c>
    </row>
    <row r="48" spans="2:12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2.75">
      <c r="B49" s="7"/>
      <c r="C49" s="8"/>
      <c r="D49" s="8"/>
      <c r="E49" s="8"/>
      <c r="F49" s="74"/>
      <c r="G49" s="9"/>
      <c r="H49" s="7"/>
      <c r="I49" s="8"/>
      <c r="J49" s="8"/>
      <c r="K49" s="8"/>
      <c r="L49" s="74"/>
    </row>
    <row r="50" spans="2:12" ht="12.75">
      <c r="B50" s="59" t="s">
        <v>40</v>
      </c>
      <c r="C50" s="9"/>
      <c r="D50" s="9"/>
      <c r="E50" s="9"/>
      <c r="F50" s="75" t="s">
        <v>27</v>
      </c>
      <c r="G50" s="9"/>
      <c r="H50" s="59" t="s">
        <v>41</v>
      </c>
      <c r="I50" s="9"/>
      <c r="J50" s="9"/>
      <c r="K50" s="9"/>
      <c r="L50" s="75" t="s">
        <v>27</v>
      </c>
    </row>
    <row r="53" spans="2:12" ht="12.75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</row>
  </sheetData>
  <sheetProtection/>
  <mergeCells count="1">
    <mergeCell ref="B53:L53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2014-01-03T03:48:14Z</dcterms:created>
  <dcterms:modified xsi:type="dcterms:W3CDTF">2014-01-03T03:48:14Z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